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8.xml" ContentType="application/vnd.ms-excel.person+xml"/>
  <Override PartName="/xl/persons/person2.xml" ContentType="application/vnd.ms-excel.person+xml"/>
  <Override PartName="/xl/persons/person15.xml" ContentType="application/vnd.ms-excel.person+xml"/>
  <Override PartName="/xl/persons/person7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9.xml" ContentType="application/vnd.ms-excel.person+xml"/>
  <Override PartName="/xl/persons/person11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12.xml" ContentType="application/vnd.ms-excel.person+xml"/>
  <Override PartName="/xl/persons/person1.xml" ContentType="application/vnd.ms-excel.person+xml"/>
  <Override PartName="/xl/persons/person16.xml" ContentType="application/vnd.ms-excel.person+xml"/>
  <Override PartName="/xl/persons/person14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ssirk\Desktop\"/>
    </mc:Choice>
  </mc:AlternateContent>
  <xr:revisionPtr revIDLastSave="0" documentId="13_ncr:1_{B33B75DD-827F-4EA2-B2F2-2A9F715D7A92}" xr6:coauthVersionLast="47" xr6:coauthVersionMax="47" xr10:uidLastSave="{00000000-0000-0000-0000-000000000000}"/>
  <bookViews>
    <workbookView xWindow="-120" yWindow="-120" windowWidth="51840" windowHeight="21120" tabRatio="690" xr2:uid="{00000000-000D-0000-FFFF-FFFF00000000}"/>
  </bookViews>
  <sheets>
    <sheet name="▶営業活動報告" sheetId="2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5" l="1"/>
  <c r="E17" i="25" l="1"/>
  <c r="F17" i="25"/>
  <c r="G17" i="25"/>
  <c r="H17" i="25"/>
  <c r="I17" i="25"/>
  <c r="J17" i="25"/>
  <c r="K17" i="25"/>
  <c r="L17" i="25"/>
  <c r="M17" i="25"/>
  <c r="N17" i="25"/>
  <c r="O17" i="25"/>
  <c r="D17" i="25"/>
  <c r="E16" i="25"/>
  <c r="F16" i="25"/>
  <c r="G16" i="25"/>
  <c r="H16" i="25"/>
  <c r="I16" i="25"/>
  <c r="J16" i="25"/>
  <c r="K16" i="25"/>
  <c r="L16" i="25"/>
  <c r="M16" i="25"/>
  <c r="N16" i="25"/>
  <c r="O16" i="25"/>
  <c r="D16" i="25"/>
  <c r="B11" i="25"/>
  <c r="B6" i="25"/>
  <c r="B7" i="25"/>
  <c r="B8" i="25"/>
  <c r="B9" i="25"/>
  <c r="B10" i="25"/>
  <c r="B12" i="25"/>
  <c r="B13" i="25"/>
  <c r="B14" i="25"/>
  <c r="B15" i="25"/>
  <c r="B16" i="25"/>
  <c r="B17" i="25"/>
  <c r="B18" i="25"/>
  <c r="B19" i="25"/>
  <c r="B5" i="25"/>
  <c r="G19" i="25" l="1"/>
  <c r="H19" i="25" s="1"/>
  <c r="I19" i="25" s="1"/>
  <c r="J19" i="25" s="1"/>
  <c r="K19" i="25" s="1"/>
  <c r="L19" i="25" s="1"/>
  <c r="M19" i="25" s="1"/>
  <c r="N19" i="25" s="1"/>
  <c r="O19" i="25" s="1"/>
  <c r="P14" i="25"/>
  <c r="O15" i="25"/>
  <c r="O18" i="25" s="1"/>
  <c r="N15" i="25"/>
  <c r="N18" i="25" s="1"/>
  <c r="M15" i="25"/>
  <c r="M18" i="25" s="1"/>
  <c r="L15" i="25"/>
  <c r="L18" i="25" s="1"/>
  <c r="K15" i="25"/>
  <c r="K18" i="25" s="1"/>
  <c r="J15" i="25"/>
  <c r="J18" i="25" s="1"/>
  <c r="I15" i="25"/>
  <c r="I18" i="25" s="1"/>
  <c r="H15" i="25"/>
  <c r="H18" i="25" s="1"/>
  <c r="G15" i="25"/>
  <c r="G18" i="25" s="1"/>
  <c r="F15" i="25"/>
  <c r="F18" i="25" s="1"/>
  <c r="E15" i="25"/>
  <c r="E18" i="25" s="1"/>
  <c r="D15" i="25"/>
  <c r="D18" i="25" s="1"/>
  <c r="P13" i="25"/>
  <c r="P17" i="25" s="1"/>
  <c r="P12" i="25"/>
  <c r="P10" i="25"/>
  <c r="P9" i="25"/>
  <c r="P8" i="25"/>
  <c r="P7" i="25"/>
  <c r="P6" i="25"/>
  <c r="P5" i="25"/>
  <c r="P16" i="25" l="1"/>
  <c r="P15" i="25"/>
  <c r="P18" i="25"/>
</calcChain>
</file>

<file path=xl/sharedStrings.xml><?xml version="1.0" encoding="utf-8"?>
<sst xmlns="http://schemas.openxmlformats.org/spreadsheetml/2006/main" count="69" uniqueCount="50">
  <si>
    <t>カタカナ</t>
    <phoneticPr fontId="1"/>
  </si>
  <si>
    <t>氏　名</t>
    <rPh sb="0" eb="1">
      <t>シ</t>
    </rPh>
    <rPh sb="2" eb="3">
      <t>ナ</t>
    </rPh>
    <phoneticPr fontId="1"/>
  </si>
  <si>
    <t>〇</t>
  </si>
  <si>
    <t>氏名：</t>
    <rPh sb="0" eb="2">
      <t>シメイ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</si>
  <si>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</si>
  <si>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</si>
  <si>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</si>
  <si>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</si>
  <si>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</si>
  <si>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</si>
  <si>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</si>
  <si>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</si>
  <si>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</si>
  <si>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</si>
  <si>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</si>
  <si>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</si>
  <si>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1"/>
  </si>
  <si>
    <t>備考D</t>
    <rPh sb="0" eb="2">
      <t>ビコウ</t>
    </rPh>
    <phoneticPr fontId="1"/>
  </si>
  <si>
    <t>備考E</t>
    <rPh sb="0" eb="2">
      <t>ビコウ</t>
    </rPh>
    <phoneticPr fontId="1"/>
  </si>
  <si>
    <t>　　　当月</t>
    <rPh sb="3" eb="5">
      <t>トウゲツ</t>
    </rPh>
    <phoneticPr fontId="1"/>
  </si>
  <si>
    <t>X管理表</t>
    <phoneticPr fontId="1"/>
  </si>
  <si>
    <t>事前面談数</t>
    <rPh sb="0" eb="2">
      <t>ジゼン</t>
    </rPh>
    <phoneticPr fontId="1"/>
  </si>
  <si>
    <t>最終面談数</t>
    <phoneticPr fontId="1"/>
  </si>
  <si>
    <t>即日入場数</t>
    <rPh sb="0" eb="2">
      <t>ソクジツ</t>
    </rPh>
    <rPh sb="2" eb="4">
      <t>ニュウジョウ</t>
    </rPh>
    <phoneticPr fontId="1"/>
  </si>
  <si>
    <t>次月入場数</t>
    <rPh sb="0" eb="2">
      <t>ジゲツ</t>
    </rPh>
    <phoneticPr fontId="1"/>
  </si>
  <si>
    <t>次々月入場数</t>
    <rPh sb="0" eb="2">
      <t>ツギツギ</t>
    </rPh>
    <rPh sb="2" eb="3">
      <t>ガツ</t>
    </rPh>
    <phoneticPr fontId="1"/>
  </si>
  <si>
    <t>予定退場人数</t>
    <rPh sb="2" eb="4">
      <t>タイジョウ</t>
    </rPh>
    <rPh sb="4" eb="6">
      <t>ニンズ</t>
    </rPh>
    <phoneticPr fontId="1"/>
  </si>
  <si>
    <t>大体営業利益</t>
    <rPh sb="0" eb="2">
      <t>ダイタイ</t>
    </rPh>
    <rPh sb="2" eb="4">
      <t>エイギョウ</t>
    </rPh>
    <rPh sb="4" eb="6">
      <t>リエキ</t>
    </rPh>
    <phoneticPr fontId="1"/>
  </si>
  <si>
    <t>推測退場損失</t>
    <rPh sb="2" eb="4">
      <t>タイジョウ</t>
    </rPh>
    <rPh sb="4" eb="6">
      <t>ソンシツ</t>
    </rPh>
    <phoneticPr fontId="1"/>
  </si>
  <si>
    <t>※ドタキャン※</t>
    <phoneticPr fontId="1"/>
  </si>
  <si>
    <t>備考A</t>
    <rPh sb="0" eb="2">
      <t>ビコウ</t>
    </rPh>
    <phoneticPr fontId="1"/>
  </si>
  <si>
    <t>備考B</t>
    <rPh sb="0" eb="2">
      <t>ビコウ</t>
    </rPh>
    <phoneticPr fontId="1"/>
  </si>
  <si>
    <t>備考C</t>
    <rPh sb="0" eb="2">
      <t>ビコウ</t>
    </rPh>
    <phoneticPr fontId="1"/>
  </si>
  <si>
    <t>　　　　　2024年度　株式会社三正総研　営業実績報告表</t>
    <rPh sb="9" eb="10">
      <t>ネン</t>
    </rPh>
    <rPh sb="10" eb="11">
      <t>ド</t>
    </rPh>
    <rPh sb="12" eb="16">
      <t>カブシキガイシャ</t>
    </rPh>
    <rPh sb="16" eb="20">
      <t>サンセイソウケン</t>
    </rPh>
    <rPh sb="21" eb="23">
      <t>エイギョウ</t>
    </rPh>
    <rPh sb="23" eb="25">
      <t>ジッセキ</t>
    </rPh>
    <rPh sb="25" eb="27">
      <t>ホウコク</t>
    </rPh>
    <rPh sb="27" eb="28">
      <t>ヒョウ</t>
    </rPh>
    <phoneticPr fontId="1"/>
  </si>
  <si>
    <t>2024年</t>
    <rPh sb="4" eb="5">
      <t>ネン</t>
    </rPh>
    <phoneticPr fontId="1"/>
  </si>
  <si>
    <t>新規者入場数</t>
    <rPh sb="0" eb="2">
      <t>シンキ</t>
    </rPh>
    <rPh sb="2" eb="3">
      <t>シャ</t>
    </rPh>
    <rPh sb="3" eb="5">
      <t>ニュウジョウ</t>
    </rPh>
    <phoneticPr fontId="1"/>
  </si>
  <si>
    <r>
      <t>利益差額</t>
    </r>
    <r>
      <rPr>
        <b/>
        <sz val="16"/>
        <color rgb="FFFF0000"/>
        <rFont val="HG教科書体"/>
        <family val="1"/>
        <charset val="128"/>
      </rPr>
      <t>（自動）</t>
    </r>
    <rPh sb="0" eb="2">
      <t>リエキ</t>
    </rPh>
    <rPh sb="2" eb="4">
      <t>サガク</t>
    </rPh>
    <rPh sb="5" eb="7">
      <t>ジドウ</t>
    </rPh>
    <phoneticPr fontId="1"/>
  </si>
  <si>
    <r>
      <t>利益割合</t>
    </r>
    <r>
      <rPr>
        <b/>
        <sz val="16"/>
        <color rgb="FFFF0000"/>
        <rFont val="HG教科書体"/>
        <family val="1"/>
        <charset val="128"/>
      </rPr>
      <t>（自動）</t>
    </r>
    <rPh sb="0" eb="2">
      <t>リエキ</t>
    </rPh>
    <rPh sb="2" eb="4">
      <t>ワリアイ</t>
    </rPh>
    <rPh sb="5" eb="7">
      <t>ジドウ</t>
    </rPh>
    <phoneticPr fontId="1"/>
  </si>
  <si>
    <r>
      <t>実績合計</t>
    </r>
    <r>
      <rPr>
        <b/>
        <sz val="16"/>
        <color rgb="FFFF0000"/>
        <rFont val="HG教科書体"/>
        <family val="1"/>
        <charset val="128"/>
      </rPr>
      <t>（自動）</t>
    </r>
    <rPh sb="2" eb="4">
      <t>ゴウケイ</t>
    </rPh>
    <rPh sb="5" eb="7">
      <t>ジドウ</t>
    </rPh>
    <phoneticPr fontId="1"/>
  </si>
  <si>
    <r>
      <t>合格確率</t>
    </r>
    <r>
      <rPr>
        <b/>
        <sz val="16"/>
        <color rgb="FFFF0000"/>
        <rFont val="HG教科書体"/>
        <family val="1"/>
        <charset val="128"/>
      </rPr>
      <t>（自動）</t>
    </r>
    <rPh sb="2" eb="4">
      <t>カクリツ</t>
    </rPh>
    <phoneticPr fontId="1"/>
  </si>
  <si>
    <r>
      <t>稼働合計</t>
    </r>
    <r>
      <rPr>
        <b/>
        <sz val="16"/>
        <color rgb="FFFF0000"/>
        <rFont val="HG教科書体"/>
        <family val="1"/>
        <charset val="128"/>
      </rPr>
      <t>（自動）</t>
    </r>
    <phoneticPr fontId="1"/>
  </si>
  <si>
    <t>入場月日</t>
    <rPh sb="0" eb="2">
      <t>ニュウジョウ</t>
    </rPh>
    <rPh sb="2" eb="4">
      <t>ガッピ</t>
    </rPh>
    <phoneticPr fontId="1"/>
  </si>
  <si>
    <t>2024年度　営業状況　記録</t>
    <rPh sb="4" eb="6">
      <t>ネンド</t>
    </rPh>
    <rPh sb="7" eb="9">
      <t>エイギョウ</t>
    </rPh>
    <rPh sb="9" eb="11">
      <t>ジョウキョウ</t>
    </rPh>
    <rPh sb="12" eb="14">
      <t>キロク</t>
    </rPh>
    <phoneticPr fontId="1"/>
  </si>
  <si>
    <t>備考</t>
    <rPh sb="0" eb="2">
      <t>ビコウ</t>
    </rPh>
    <phoneticPr fontId="1"/>
  </si>
  <si>
    <t>次のページ</t>
    <rPh sb="0" eb="1">
      <t>ツギ</t>
    </rPh>
    <phoneticPr fontId="1"/>
  </si>
  <si>
    <t>項
番</t>
    <rPh sb="0" eb="1">
      <t>コウ</t>
    </rPh>
    <rPh sb="2" eb="3">
      <t>バン</t>
    </rPh>
    <phoneticPr fontId="1"/>
  </si>
  <si>
    <t>当
月</t>
    <rPh sb="0" eb="1">
      <t>トウ</t>
    </rPh>
    <rPh sb="2" eb="3">
      <t>ガツ</t>
    </rPh>
    <phoneticPr fontId="1"/>
  </si>
  <si>
    <t>入場
情報</t>
    <rPh sb="0" eb="2">
      <t>ニュウジョウ</t>
    </rPh>
    <rPh sb="3" eb="5">
      <t>ジョウホウ</t>
    </rPh>
    <phoneticPr fontId="1"/>
  </si>
  <si>
    <t>△</t>
  </si>
  <si>
    <t>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</si>
</sst>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回&quot;"/>
    <numFmt numFmtId="177" formatCode="General&quot;名&quot;"/>
    <numFmt numFmtId="178" formatCode="General&quot;万&quot;"/>
    <numFmt numFmtId="179" formatCode="General&quot;月&quot;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34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8"/>
      <color theme="1"/>
      <name val="Microsoft YaHei"/>
      <family val="3"/>
      <charset val="134"/>
    </font>
    <font>
      <sz val="18"/>
      <color theme="1"/>
      <name val="Yu Gothic"/>
      <family val="2"/>
      <charset val="134"/>
      <scheme val="minor"/>
    </font>
    <font>
      <sz val="14"/>
      <color theme="1"/>
      <name val="Microsoft YaHei"/>
      <family val="3"/>
      <charset val="134"/>
    </font>
    <font>
      <b/>
      <sz val="16"/>
      <color theme="1"/>
      <name val="HG教科書体"/>
      <family val="1"/>
      <charset val="128"/>
    </font>
    <font>
      <b/>
      <sz val="16"/>
      <color rgb="FFFF0000"/>
      <name val="HG教科書体"/>
      <family val="1"/>
      <charset val="128"/>
    </font>
    <font>
      <sz val="12"/>
      <color theme="1"/>
      <name val="Yu Gothic"/>
      <family val="2"/>
      <scheme val="minor"/>
    </font>
    <font>
      <b/>
      <sz val="12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26"/>
      <color theme="0"/>
      <name val="Yu Gothic"/>
      <family val="3"/>
      <charset val="128"/>
      <scheme val="minor"/>
    </font>
    <font>
      <b/>
      <sz val="18"/>
      <color theme="0"/>
      <name val="Yu Gothic"/>
      <family val="3"/>
      <charset val="128"/>
      <scheme val="minor"/>
    </font>
    <font>
      <sz val="11"/>
      <color theme="0"/>
      <name val="Yu Gothic"/>
      <family val="2"/>
      <scheme val="minor"/>
    </font>
    <font>
      <sz val="12"/>
      <color theme="1"/>
      <name val="Microsoft YaHei"/>
      <family val="2"/>
      <charset val="134"/>
    </font>
    <font>
      <b/>
      <sz val="18"/>
      <color theme="0"/>
      <name val="Microsoft YaHei"/>
      <family val="3"/>
      <charset val="134"/>
    </font>
    <font>
      <sz val="16"/>
      <color theme="1"/>
      <name val="Microsoft JhengHei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 diagonalUp="1"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indexed="64"/>
      </right>
      <top style="medium">
        <color theme="1"/>
      </top>
      <bottom style="thin">
        <color theme="1"/>
      </bottom>
      <diagonal style="thin">
        <color theme="1"/>
      </diagonal>
    </border>
    <border diagonalUp="1"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 style="thin">
        <color theme="1"/>
      </diagonal>
    </border>
    <border diagonalUp="1"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 style="thin">
        <color theme="1"/>
      </diagonal>
    </border>
    <border diagonalUp="1"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 style="thin">
        <color theme="1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176" fontId="5" fillId="7" borderId="25" xfId="0" applyNumberFormat="1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>
      <alignment horizontal="center" vertical="center"/>
    </xf>
    <xf numFmtId="176" fontId="5" fillId="7" borderId="26" xfId="0" applyNumberFormat="1" applyFont="1" applyFill="1" applyBorder="1" applyAlignment="1">
      <alignment horizontal="center" vertical="center"/>
    </xf>
    <xf numFmtId="176" fontId="5" fillId="3" borderId="27" xfId="0" applyNumberFormat="1" applyFont="1" applyFill="1" applyBorder="1"/>
    <xf numFmtId="0" fontId="6" fillId="13" borderId="28" xfId="0" applyFont="1" applyFill="1" applyBorder="1" applyAlignment="1">
      <alignment horizontal="center" vertical="center" wrapText="1"/>
    </xf>
    <xf numFmtId="0" fontId="7" fillId="13" borderId="13" xfId="0" applyFont="1" applyFill="1" applyBorder="1"/>
    <xf numFmtId="176" fontId="5" fillId="7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7" borderId="31" xfId="0" applyNumberFormat="1" applyFont="1" applyFill="1" applyBorder="1" applyAlignment="1">
      <alignment horizontal="center" vertical="center"/>
    </xf>
    <xf numFmtId="176" fontId="5" fillId="3" borderId="32" xfId="0" applyNumberFormat="1" applyFont="1" applyFill="1" applyBorder="1"/>
    <xf numFmtId="0" fontId="6" fillId="13" borderId="4" xfId="0" applyFont="1" applyFill="1" applyBorder="1" applyAlignment="1">
      <alignment horizontal="center" vertical="center"/>
    </xf>
    <xf numFmtId="0" fontId="7" fillId="13" borderId="33" xfId="0" applyFont="1" applyFill="1" applyBorder="1"/>
    <xf numFmtId="177" fontId="5" fillId="7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7" borderId="31" xfId="0" applyNumberFormat="1" applyFont="1" applyFill="1" applyBorder="1" applyAlignment="1">
      <alignment horizontal="center" vertical="center"/>
    </xf>
    <xf numFmtId="177" fontId="5" fillId="3" borderId="32" xfId="0" applyNumberFormat="1" applyFont="1" applyFill="1" applyBorder="1"/>
    <xf numFmtId="0" fontId="8" fillId="13" borderId="4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178" fontId="5" fillId="7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178" fontId="5" fillId="7" borderId="31" xfId="0" applyNumberFormat="1" applyFont="1" applyFill="1" applyBorder="1" applyAlignment="1">
      <alignment horizontal="center" vertical="center"/>
    </xf>
    <xf numFmtId="178" fontId="5" fillId="3" borderId="32" xfId="0" applyNumberFormat="1" applyFont="1" applyFill="1" applyBorder="1"/>
    <xf numFmtId="56" fontId="8" fillId="13" borderId="4" xfId="0" applyNumberFormat="1" applyFont="1" applyFill="1" applyBorder="1" applyAlignment="1">
      <alignment horizontal="center" vertical="center"/>
    </xf>
    <xf numFmtId="56" fontId="9" fillId="13" borderId="4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0" fontId="5" fillId="3" borderId="32" xfId="0" applyNumberFormat="1" applyFont="1" applyFill="1" applyBorder="1"/>
    <xf numFmtId="177" fontId="5" fillId="5" borderId="3" xfId="0" applyNumberFormat="1" applyFont="1" applyFill="1" applyBorder="1" applyAlignment="1">
      <alignment horizontal="center" vertical="center"/>
    </xf>
    <xf numFmtId="177" fontId="5" fillId="7" borderId="3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7" fillId="13" borderId="36" xfId="0" applyFont="1" applyFill="1" applyBorder="1"/>
    <xf numFmtId="177" fontId="4" fillId="8" borderId="19" xfId="0" applyNumberFormat="1" applyFont="1" applyFill="1" applyBorder="1" applyAlignment="1">
      <alignment horizontal="center" vertical="center"/>
    </xf>
    <xf numFmtId="177" fontId="4" fillId="11" borderId="38" xfId="0" applyNumberFormat="1" applyFont="1" applyFill="1" applyBorder="1" applyAlignment="1">
      <alignment horizontal="right" vertical="center"/>
    </xf>
    <xf numFmtId="0" fontId="5" fillId="13" borderId="39" xfId="0" applyFont="1" applyFill="1" applyBorder="1" applyAlignment="1">
      <alignment horizontal="center" vertical="center" wrapText="1"/>
    </xf>
    <xf numFmtId="0" fontId="7" fillId="13" borderId="40" xfId="0" applyFont="1" applyFill="1" applyBorder="1"/>
    <xf numFmtId="0" fontId="7" fillId="13" borderId="24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 wrapText="1"/>
    </xf>
    <xf numFmtId="0" fontId="7" fillId="13" borderId="25" xfId="0" applyFont="1" applyFill="1" applyBorder="1" applyAlignment="1">
      <alignment vertical="center"/>
    </xf>
    <xf numFmtId="0" fontId="7" fillId="13" borderId="46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/>
    </xf>
    <xf numFmtId="0" fontId="7" fillId="13" borderId="18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  <xf numFmtId="0" fontId="7" fillId="13" borderId="50" xfId="0" applyFont="1" applyFill="1" applyBorder="1" applyAlignment="1">
      <alignment vertical="center"/>
    </xf>
    <xf numFmtId="0" fontId="12" fillId="4" borderId="22" xfId="0" applyFont="1" applyFill="1" applyBorder="1" applyAlignment="1">
      <alignment horizontal="center" vertical="center"/>
    </xf>
    <xf numFmtId="0" fontId="12" fillId="12" borderId="23" xfId="0" applyFont="1" applyFill="1" applyBorder="1" applyAlignment="1">
      <alignment horizontal="center" vertical="center"/>
    </xf>
    <xf numFmtId="0" fontId="12" fillId="12" borderId="30" xfId="0" applyFont="1" applyFill="1" applyBorder="1" applyAlignment="1">
      <alignment horizontal="center" vertical="center"/>
    </xf>
    <xf numFmtId="0" fontId="12" fillId="12" borderId="34" xfId="0" applyFont="1" applyFill="1" applyBorder="1" applyAlignment="1">
      <alignment horizontal="center" vertical="center"/>
    </xf>
    <xf numFmtId="0" fontId="12" fillId="12" borderId="29" xfId="0" applyFont="1" applyFill="1" applyBorder="1" applyAlignment="1">
      <alignment horizontal="center" vertical="center"/>
    </xf>
    <xf numFmtId="0" fontId="12" fillId="12" borderId="37" xfId="0" applyFont="1" applyFill="1" applyBorder="1" applyAlignment="1">
      <alignment horizontal="center" vertical="center"/>
    </xf>
    <xf numFmtId="177" fontId="5" fillId="3" borderId="35" xfId="0" applyNumberFormat="1" applyFont="1" applyFill="1" applyBorder="1" applyAlignment="1">
      <alignment horizontal="right" vertical="center"/>
    </xf>
    <xf numFmtId="176" fontId="5" fillId="5" borderId="52" xfId="0" applyNumberFormat="1" applyFont="1" applyFill="1" applyBorder="1" applyAlignment="1">
      <alignment horizontal="center" vertical="center"/>
    </xf>
    <xf numFmtId="176" fontId="5" fillId="7" borderId="53" xfId="0" applyNumberFormat="1" applyFont="1" applyFill="1" applyBorder="1" applyAlignment="1">
      <alignment horizontal="center" vertical="center"/>
    </xf>
    <xf numFmtId="176" fontId="5" fillId="5" borderId="54" xfId="0" applyNumberFormat="1" applyFont="1" applyFill="1" applyBorder="1" applyAlignment="1">
      <alignment horizontal="center" vertical="center"/>
    </xf>
    <xf numFmtId="176" fontId="5" fillId="5" borderId="55" xfId="0" applyNumberFormat="1" applyFont="1" applyFill="1" applyBorder="1" applyAlignment="1">
      <alignment horizontal="center" vertical="center"/>
    </xf>
    <xf numFmtId="176" fontId="5" fillId="7" borderId="56" xfId="0" applyNumberFormat="1" applyFont="1" applyFill="1" applyBorder="1" applyAlignment="1">
      <alignment horizontal="center" vertical="center"/>
    </xf>
    <xf numFmtId="176" fontId="5" fillId="5" borderId="57" xfId="0" applyNumberFormat="1" applyFont="1" applyFill="1" applyBorder="1" applyAlignment="1">
      <alignment horizontal="center" vertical="center"/>
    </xf>
    <xf numFmtId="177" fontId="5" fillId="5" borderId="55" xfId="0" applyNumberFormat="1" applyFont="1" applyFill="1" applyBorder="1" applyAlignment="1">
      <alignment horizontal="center" vertical="center"/>
    </xf>
    <xf numFmtId="177" fontId="5" fillId="7" borderId="56" xfId="0" applyNumberFormat="1" applyFont="1" applyFill="1" applyBorder="1" applyAlignment="1">
      <alignment horizontal="center" vertical="center"/>
    </xf>
    <xf numFmtId="177" fontId="5" fillId="5" borderId="57" xfId="0" applyNumberFormat="1" applyFont="1" applyFill="1" applyBorder="1" applyAlignment="1">
      <alignment horizontal="center" vertical="center"/>
    </xf>
    <xf numFmtId="178" fontId="5" fillId="5" borderId="55" xfId="0" applyNumberFormat="1" applyFont="1" applyFill="1" applyBorder="1" applyAlignment="1">
      <alignment horizontal="center" vertical="center"/>
    </xf>
    <xf numFmtId="178" fontId="5" fillId="7" borderId="56" xfId="0" applyNumberFormat="1" applyFont="1" applyFill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/>
    </xf>
    <xf numFmtId="177" fontId="4" fillId="5" borderId="58" xfId="0" applyNumberFormat="1" applyFont="1" applyFill="1" applyBorder="1" applyAlignment="1">
      <alignment horizontal="center" vertical="center"/>
    </xf>
    <xf numFmtId="177" fontId="4" fillId="7" borderId="59" xfId="0" applyNumberFormat="1" applyFont="1" applyFill="1" applyBorder="1" applyAlignment="1">
      <alignment horizontal="center" vertical="center"/>
    </xf>
    <xf numFmtId="177" fontId="4" fillId="5" borderId="60" xfId="0" applyNumberFormat="1" applyFont="1" applyFill="1" applyBorder="1" applyAlignment="1">
      <alignment horizontal="center" vertical="center"/>
    </xf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0" fillId="0" borderId="73" xfId="0" applyBorder="1"/>
    <xf numFmtId="0" fontId="14" fillId="0" borderId="74" xfId="0" applyFont="1" applyBorder="1" applyAlignment="1">
      <alignment horizontal="center" vertical="center"/>
    </xf>
    <xf numFmtId="179" fontId="14" fillId="0" borderId="75" xfId="0" applyNumberFormat="1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0" fillId="0" borderId="75" xfId="0" applyBorder="1"/>
    <xf numFmtId="0" fontId="0" fillId="0" borderId="77" xfId="0" applyBorder="1"/>
    <xf numFmtId="0" fontId="14" fillId="0" borderId="70" xfId="0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71" xfId="0" applyBorder="1"/>
    <xf numFmtId="14" fontId="14" fillId="0" borderId="6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75" xfId="0" applyNumberFormat="1" applyFont="1" applyBorder="1" applyAlignment="1">
      <alignment horizontal="center" vertical="center"/>
    </xf>
    <xf numFmtId="0" fontId="0" fillId="2" borderId="61" xfId="0" applyFill="1" applyBorder="1"/>
    <xf numFmtId="0" fontId="3" fillId="2" borderId="0" xfId="0" applyFont="1" applyFill="1" applyAlignment="1">
      <alignment horizontal="left"/>
    </xf>
    <xf numFmtId="0" fontId="4" fillId="2" borderId="66" xfId="0" applyFont="1" applyFill="1" applyBorder="1" applyAlignment="1">
      <alignment horizontal="center" vertical="center"/>
    </xf>
    <xf numFmtId="0" fontId="7" fillId="2" borderId="66" xfId="0" applyFont="1" applyFill="1" applyBorder="1"/>
    <xf numFmtId="0" fontId="7" fillId="2" borderId="66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right"/>
    </xf>
    <xf numFmtId="0" fontId="19" fillId="0" borderId="0" xfId="0" applyFont="1"/>
    <xf numFmtId="0" fontId="20" fillId="0" borderId="6" xfId="0" applyFont="1" applyBorder="1" applyAlignment="1">
      <alignment horizontal="center" vertical="center"/>
    </xf>
    <xf numFmtId="0" fontId="21" fillId="9" borderId="65" xfId="0" applyFont="1" applyFill="1" applyBorder="1" applyAlignment="1">
      <alignment horizontal="center"/>
    </xf>
    <xf numFmtId="0" fontId="17" fillId="9" borderId="62" xfId="0" applyFont="1" applyFill="1" applyBorder="1" applyAlignment="1">
      <alignment horizontal="center" vertical="center"/>
    </xf>
    <xf numFmtId="0" fontId="17" fillId="9" borderId="63" xfId="0" applyFont="1" applyFill="1" applyBorder="1" applyAlignment="1">
      <alignment horizontal="center" vertical="center"/>
    </xf>
    <xf numFmtId="0" fontId="17" fillId="9" borderId="64" xfId="0" applyFont="1" applyFill="1" applyBorder="1" applyAlignment="1">
      <alignment horizontal="center" vertical="center"/>
    </xf>
    <xf numFmtId="0" fontId="16" fillId="8" borderId="67" xfId="0" applyFont="1" applyFill="1" applyBorder="1" applyAlignment="1">
      <alignment horizontal="center" vertical="center" wrapText="1"/>
    </xf>
    <xf numFmtId="0" fontId="16" fillId="8" borderId="78" xfId="0" applyFont="1" applyFill="1" applyBorder="1" applyAlignment="1">
      <alignment horizontal="center" vertical="center"/>
    </xf>
    <xf numFmtId="0" fontId="16" fillId="8" borderId="68" xfId="0" applyFont="1" applyFill="1" applyBorder="1" applyAlignment="1">
      <alignment horizontal="center" vertical="center" wrapText="1"/>
    </xf>
    <xf numFmtId="0" fontId="16" fillId="8" borderId="76" xfId="0" applyFont="1" applyFill="1" applyBorder="1" applyAlignment="1">
      <alignment horizontal="center" vertical="center"/>
    </xf>
    <xf numFmtId="0" fontId="17" fillId="9" borderId="7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4" fillId="8" borderId="11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16" fillId="8" borderId="68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 textRotation="255"/>
    </xf>
    <xf numFmtId="0" fontId="15" fillId="2" borderId="2" xfId="0" applyFont="1" applyFill="1" applyBorder="1" applyAlignment="1">
      <alignment horizontal="center" vertical="center" textRotation="255"/>
    </xf>
    <xf numFmtId="0" fontId="15" fillId="2" borderId="76" xfId="0" applyFont="1" applyFill="1" applyBorder="1" applyAlignment="1">
      <alignment horizontal="center" vertical="center" textRotation="255"/>
    </xf>
    <xf numFmtId="0" fontId="12" fillId="10" borderId="41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7" fillId="13" borderId="43" xfId="0" applyFont="1" applyFill="1" applyBorder="1" applyAlignment="1">
      <alignment horizontal="center" vertical="center"/>
    </xf>
    <xf numFmtId="0" fontId="7" fillId="13" borderId="48" xfId="0" applyFont="1" applyFill="1" applyBorder="1" applyAlignment="1">
      <alignment horizontal="center" vertical="center"/>
    </xf>
    <xf numFmtId="0" fontId="7" fillId="13" borderId="49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3" borderId="51" xfId="0" applyFont="1" applyFill="1" applyBorder="1" applyAlignment="1">
      <alignment horizontal="center" vertical="center"/>
    </xf>
    <xf numFmtId="0" fontId="12" fillId="10" borderId="44" xfId="0" applyFont="1" applyFill="1" applyBorder="1" applyAlignment="1">
      <alignment horizontal="center" vertical="center"/>
    </xf>
    <xf numFmtId="0" fontId="12" fillId="10" borderId="45" xfId="0" applyFont="1" applyFill="1" applyBorder="1" applyAlignment="1">
      <alignment horizontal="center" vertical="center"/>
    </xf>
    <xf numFmtId="0" fontId="12" fillId="10" borderId="18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16" fillId="8" borderId="69" xfId="0" applyFont="1" applyFill="1" applyBorder="1" applyAlignment="1">
      <alignment horizontal="center" vertical="center"/>
    </xf>
    <xf numFmtId="0" fontId="16" fillId="8" borderId="79" xfId="0" applyFont="1" applyFill="1" applyBorder="1" applyAlignment="1">
      <alignment horizontal="center" vertical="center"/>
    </xf>
    <xf numFmtId="176" fontId="5" fillId="5" borderId="25" xfId="0" applyNumberFormat="1" applyFont="1" applyFill="1" applyBorder="1" applyAlignment="1" applyProtection="1">
      <alignment horizontal="center" vertical="center"/>
      <protection locked="0"/>
    </xf>
    <xf numFmtId="176" fontId="5" fillId="7" borderId="25" xfId="0" applyNumberFormat="1" applyFont="1" applyFill="1" applyBorder="1" applyAlignment="1" applyProtection="1">
      <alignment horizontal="center" vertical="center"/>
      <protection locked="0"/>
    </xf>
    <xf numFmtId="176" fontId="5" fillId="5" borderId="1" xfId="0" applyNumberFormat="1" applyFont="1" applyFill="1" applyBorder="1" applyAlignment="1" applyProtection="1">
      <alignment horizontal="center" vertical="center"/>
      <protection locked="0"/>
    </xf>
    <xf numFmtId="176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8" fontId="5" fillId="5" borderId="1" xfId="0" applyNumberFormat="1" applyFont="1" applyFill="1" applyBorder="1" applyAlignment="1" applyProtection="1">
      <alignment horizontal="center" vertical="center"/>
      <protection locked="0"/>
    </xf>
    <xf numFmtId="178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22" fillId="5" borderId="1" xfId="0" applyNumberFormat="1" applyFont="1" applyFill="1" applyBorder="1" applyAlignment="1" applyProtection="1">
      <alignment horizontal="center" vertical="center"/>
      <protection locked="0"/>
    </xf>
    <xf numFmtId="176" fontId="22" fillId="5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xr:uid="{00000000-000B-0000-0000-000008000000}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3399"/>
      <color rgb="FF000099"/>
      <color rgb="FFF7F8FF"/>
      <color rgb="FFCCCCFF"/>
      <color rgb="FF9999FF"/>
      <color rgb="FF00FFFF"/>
      <color rgb="FFFFE699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10.xml"/><Relationship Id="rId39" Type="http://schemas.microsoft.com/office/2017/10/relationships/person" Target="persons/person.xml"/><Relationship Id="rId3" Type="http://schemas.openxmlformats.org/officeDocument/2006/relationships/styles" Target="styles.xml"/><Relationship Id="rId34" Type="http://schemas.microsoft.com/office/2017/10/relationships/person" Target="persons/person17.xml"/><Relationship Id="rId42" Type="http://schemas.microsoft.com/office/2017/10/relationships/person" Target="persons/person8.xml"/><Relationship Id="rId25" Type="http://schemas.microsoft.com/office/2017/10/relationships/person" Target="persons/person2.xml"/><Relationship Id="rId33" Type="http://schemas.microsoft.com/office/2017/10/relationships/person" Target="persons/person15.xml"/><Relationship Id="rId38" Type="http://schemas.microsoft.com/office/2017/10/relationships/person" Target="persons/person7.xml"/><Relationship Id="rId2" Type="http://schemas.openxmlformats.org/officeDocument/2006/relationships/theme" Target="theme/theme1.xml"/><Relationship Id="rId29" Type="http://schemas.microsoft.com/office/2017/10/relationships/person" Target="persons/person3.xml"/><Relationship Id="rId41" Type="http://schemas.microsoft.com/office/2017/10/relationships/person" Target="persons/person6.xml"/><Relationship Id="rId1" Type="http://schemas.openxmlformats.org/officeDocument/2006/relationships/worksheet" Target="worksheets/sheet1.xml"/><Relationship Id="rId40" Type="http://schemas.microsoft.com/office/2017/10/relationships/person" Target="persons/person9.xml"/><Relationship Id="rId24" Type="http://schemas.microsoft.com/office/2017/10/relationships/person" Target="persons/person11.xml"/><Relationship Id="rId32" Type="http://schemas.microsoft.com/office/2017/10/relationships/person" Target="persons/person13.xml"/><Relationship Id="rId37" Type="http://schemas.microsoft.com/office/2017/10/relationships/person" Target="persons/person19.xml"/><Relationship Id="rId5" Type="http://schemas.openxmlformats.org/officeDocument/2006/relationships/calcChain" Target="calcChain.xml"/><Relationship Id="rId23" Type="http://schemas.microsoft.com/office/2017/10/relationships/person" Target="persons/person4.xml"/><Relationship Id="rId28" Type="http://schemas.microsoft.com/office/2017/10/relationships/person" Target="persons/person0.xml"/><Relationship Id="rId36" Type="http://schemas.microsoft.com/office/2017/10/relationships/person" Target="persons/person18.xml"/><Relationship Id="rId31" Type="http://schemas.microsoft.com/office/2017/10/relationships/person" Target="persons/person12.xml"/><Relationship Id="rId4" Type="http://schemas.openxmlformats.org/officeDocument/2006/relationships/sharedStrings" Target="sharedStrings.xml"/><Relationship Id="rId35" Type="http://schemas.microsoft.com/office/2017/10/relationships/person" Target="persons/person1.xml"/><Relationship Id="rId30" Type="http://schemas.microsoft.com/office/2017/10/relationships/person" Target="persons/person16.xml"/><Relationship Id="rId27" Type="http://schemas.microsoft.com/office/2017/10/relationships/person" Target="persons/person14.xml"/><Relationship Id="rId43" Type="http://schemas.microsoft.com/office/2017/10/relationships/person" Target="persons/person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2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 altLang="ja-JP" sz="2400" b="1" i="0" u="none" strike="noStrike" baseline="0">
                <a:effectLst/>
              </a:rPr>
              <a:t>２０２</a:t>
            </a:r>
            <a:r>
              <a:rPr lang="ja-JP" altLang="en-US" sz="2400" b="1" i="0" u="none" strike="noStrike" baseline="0">
                <a:effectLst/>
              </a:rPr>
              <a:t>４</a:t>
            </a:r>
            <a:r>
              <a:rPr lang="ja-JP" altLang="en-US" sz="2400"/>
              <a:t>年度　月別営業活動の実績報告（簡略版）</a:t>
            </a:r>
            <a:endParaRPr lang="en-US" altLang="ja-JP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2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最終面談回数</c:v>
          </c:tx>
          <c:spPr>
            <a:noFill/>
            <a:ln w="19050" cap="flat" cmpd="sng" algn="ctr">
              <a:solidFill>
                <a:schemeClr val="accent1"/>
              </a:solidFill>
              <a:prstDash val="solid"/>
              <a:miter lim="800000"/>
            </a:ln>
            <a:effectLst>
              <a:glow rad="1270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3"/>
            <c:invertIfNegative val="0"/>
            <c:bubble3D val="0"/>
            <c:spPr>
              <a:noFill/>
              <a:ln w="19050" cap="flat" cmpd="sng" algn="ctr">
                <a:solidFill>
                  <a:schemeClr val="accent1"/>
                </a:solidFill>
                <a:prstDash val="solid"/>
                <a:miter lim="800000"/>
              </a:ln>
              <a:effectLst>
                <a:glow rad="127000">
                  <a:schemeClr val="accent1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E2-44AB-9C13-B0582646FE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▶営業活動報告!$D$6:$O$6</c:f>
              <c:numCache>
                <c:formatCode>General"回"</c:formatCode>
                <c:ptCount val="12"/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E2-44AB-9C13-B0582646FE79}"/>
            </c:ext>
          </c:extLst>
        </c:ser>
        <c:ser>
          <c:idx val="1"/>
          <c:order val="1"/>
          <c:tx>
            <c:v>営業実績合計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E2-44AB-9C13-B0582646FE7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E2-44AB-9C13-B0582646F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▶営業活動報告!$D$15:$O$15</c:f>
              <c:numCache>
                <c:formatCode>General"名"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E2-44AB-9C13-B0582646FE79}"/>
            </c:ext>
          </c:extLst>
        </c:ser>
        <c:ser>
          <c:idx val="3"/>
          <c:order val="3"/>
          <c:tx>
            <c:v>次月入場人数</c:v>
          </c:tx>
          <c:spPr>
            <a:noFill/>
            <a:ln w="12700" cap="flat" cmpd="sng" algn="ctr">
              <a:solidFill>
                <a:srgbClr val="92D050"/>
              </a:solidFill>
              <a:prstDash val="solid"/>
              <a:miter lim="800000"/>
            </a:ln>
            <a:effectLst>
              <a:glow rad="63500">
                <a:schemeClr val="accent6">
                  <a:satMod val="175000"/>
                  <a:alpha val="40000"/>
                </a:schemeClr>
              </a:glow>
            </a:effectLst>
          </c:spPr>
          <c:invertIfNegative val="0"/>
          <c:dLbls>
            <c:dLbl>
              <c:idx val="3"/>
              <c:layout>
                <c:manualLayout>
                  <c:x val="1.6495013412399357E-3"/>
                  <c:y val="-1.9219657013875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E2-44AB-9C13-B0582646F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▶営業活動報告!$D$8:$O$8</c:f>
              <c:numCache>
                <c:formatCode>General"名"</c:formatCode>
                <c:ptCount val="12"/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E2-44AB-9C13-B0582646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"/>
        <c:axId val="903885056"/>
        <c:axId val="903883808"/>
      </c:barChart>
      <c:lineChart>
        <c:grouping val="standard"/>
        <c:varyColors val="0"/>
        <c:ser>
          <c:idx val="2"/>
          <c:order val="2"/>
          <c:tx>
            <c:v>合格率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▶営業活動報告!$D$18:$O$18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0.83333333333333337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E2-44AB-9C13-B0582646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821231"/>
        <c:axId val="391814991"/>
      </c:lineChart>
      <c:catAx>
        <c:axId val="90388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20000"/>
                  <a:lumOff val="800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83808"/>
        <c:crosses val="autoZero"/>
        <c:auto val="1"/>
        <c:lblAlgn val="ctr"/>
        <c:lblOffset val="100"/>
        <c:noMultiLvlLbl val="0"/>
      </c:catAx>
      <c:valAx>
        <c:axId val="9038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  <a:alpha val="50000"/>
                </a:schemeClr>
              </a:solidFill>
              <a:round/>
            </a:ln>
            <a:effectLst/>
          </c:spPr>
        </c:majorGridlines>
        <c:numFmt formatCode="General&quot;回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85056"/>
        <c:crosses val="autoZero"/>
        <c:crossBetween val="between"/>
      </c:valAx>
      <c:valAx>
        <c:axId val="391814991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821231"/>
        <c:crosses val="max"/>
        <c:crossBetween val="between"/>
      </c:valAx>
      <c:catAx>
        <c:axId val="391821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814991"/>
        <c:crosses val="autoZero"/>
        <c:auto val="1"/>
        <c:lblAlgn val="ctr"/>
        <c:lblOffset val="100"/>
        <c:noMultiLvlLbl val="0"/>
      </c:catAx>
      <c:spPr>
        <a:solidFill>
          <a:schemeClr val="tx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67292506653333"/>
          <c:y val="0.92768219930732987"/>
          <c:w val="0.47889878418680826"/>
          <c:h val="6.046696812686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24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solidFill>
        <a:schemeClr val="tx1">
          <a:lumMod val="95000"/>
          <a:lumOff val="5000"/>
        </a:schemeClr>
      </a:solidFill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2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 altLang="en-US" sz="2400"/>
              <a:t>今まで個人稼働合計</a:t>
            </a:r>
            <a:endParaRPr lang="en-US" altLang="ja-JP" sz="2400"/>
          </a:p>
        </c:rich>
      </c:tx>
      <c:layout>
        <c:manualLayout>
          <c:xMode val="edge"/>
          <c:yMode val="edge"/>
          <c:x val="0.36450604887632287"/>
          <c:y val="2.736321725333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2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稼働合計</c:v>
          </c:tx>
          <c:spPr>
            <a:solidFill>
              <a:schemeClr val="bg1"/>
            </a:solidFill>
            <a:ln w="28575" cap="flat" cmpd="sng" algn="ctr">
              <a:solidFill>
                <a:srgbClr val="FFFF00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2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▶営業活動報告!$D$19:$O$19</c:f>
              <c:numCache>
                <c:formatCode>General"名"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8-4E5A-98E5-E7E8C826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903885056"/>
        <c:axId val="903883808"/>
      </c:barChart>
      <c:lineChart>
        <c:grouping val="standard"/>
        <c:varyColors val="0"/>
        <c:ser>
          <c:idx val="0"/>
          <c:order val="1"/>
          <c:tx>
            <c:v>稼働合計A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▶営業活動報告!$D$19:$O$19</c:f>
              <c:numCache>
                <c:formatCode>General"名"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8-4E5A-98E5-E7E8C826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01103"/>
        <c:axId val="438400687"/>
      </c:lineChart>
      <c:catAx>
        <c:axId val="90388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20000"/>
                  <a:lumOff val="800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83808"/>
        <c:crosses val="autoZero"/>
        <c:auto val="1"/>
        <c:lblAlgn val="ctr"/>
        <c:lblOffset val="100"/>
        <c:noMultiLvlLbl val="0"/>
      </c:catAx>
      <c:valAx>
        <c:axId val="9038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  <a:alpha val="50000"/>
                </a:schemeClr>
              </a:solidFill>
              <a:round/>
            </a:ln>
            <a:effectLst/>
          </c:spPr>
        </c:majorGridlines>
        <c:numFmt formatCode="General&quot;名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85056"/>
        <c:crosses val="autoZero"/>
        <c:crossBetween val="between"/>
      </c:valAx>
      <c:valAx>
        <c:axId val="438400687"/>
        <c:scaling>
          <c:orientation val="minMax"/>
        </c:scaling>
        <c:delete val="0"/>
        <c:axPos val="r"/>
        <c:numFmt formatCode="General&quot;名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401103"/>
        <c:crosses val="max"/>
        <c:crossBetween val="between"/>
      </c:valAx>
      <c:catAx>
        <c:axId val="438401103"/>
        <c:scaling>
          <c:orientation val="minMax"/>
        </c:scaling>
        <c:delete val="1"/>
        <c:axPos val="b"/>
        <c:majorTickMark val="out"/>
        <c:minorTickMark val="none"/>
        <c:tickLblPos val="nextTo"/>
        <c:crossAx val="438400687"/>
        <c:crosses val="autoZero"/>
        <c:auto val="1"/>
        <c:lblAlgn val="ctr"/>
        <c:lblOffset val="100"/>
        <c:noMultiLvlLbl val="0"/>
      </c:catAx>
      <c:spPr>
        <a:solidFill>
          <a:schemeClr val="tx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04084615267174"/>
          <c:y val="0.9258579584644977"/>
          <c:w val="0.28390319264902891"/>
          <c:h val="6.3851174132148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24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solidFill>
        <a:schemeClr val="tx1">
          <a:lumMod val="95000"/>
          <a:lumOff val="5000"/>
        </a:schemeClr>
      </a:solidFill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2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ja-JP" altLang="ja-JP" sz="2400" b="1" i="0" u="none" strike="noStrike" baseline="0">
                <a:effectLst/>
              </a:rPr>
              <a:t>２０２</a:t>
            </a:r>
            <a:r>
              <a:rPr lang="ja-JP" altLang="en-US" sz="2400" b="1" i="0" u="none" strike="noStrike" baseline="0">
                <a:effectLst/>
              </a:rPr>
              <a:t>４</a:t>
            </a:r>
            <a:r>
              <a:rPr lang="ja-JP" altLang="en-US" sz="2400"/>
              <a:t>年度　営業利益及び損失利益などの統計について</a:t>
            </a:r>
            <a:endParaRPr lang="en-US" altLang="ja-JP" sz="2400"/>
          </a:p>
        </c:rich>
      </c:tx>
      <c:layout>
        <c:manualLayout>
          <c:xMode val="edge"/>
          <c:yMode val="edge"/>
          <c:x val="0.23276761000466648"/>
          <c:y val="2.1603623295791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2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▶営業活動報告!$C$11</c:f>
              <c:strCache>
                <c:ptCount val="1"/>
                <c:pt idx="0">
                  <c:v>大体営業利益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▶営業活動報告!$D$11:$O$11</c:f>
              <c:numCache>
                <c:formatCode>General"万"</c:formatCode>
                <c:ptCount val="12"/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7-4233-B40E-7BF8135AC230}"/>
            </c:ext>
          </c:extLst>
        </c:ser>
        <c:ser>
          <c:idx val="0"/>
          <c:order val="1"/>
          <c:tx>
            <c:strRef>
              <c:f>▶営業活動報告!$C$13</c:f>
              <c:strCache>
                <c:ptCount val="1"/>
                <c:pt idx="0">
                  <c:v>推測退場損失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25400"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▶営業活動報告!$D$13:$O$13</c:f>
              <c:numCache>
                <c:formatCode>General"万"</c:formatCode>
                <c:ptCount val="12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7-4233-B40E-7BF8135AC230}"/>
            </c:ext>
          </c:extLst>
        </c:ser>
        <c:ser>
          <c:idx val="2"/>
          <c:order val="3"/>
          <c:tx>
            <c:v>利益差額</c:v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▶営業活動報告!$D$16:$O$16</c:f>
              <c:numCache>
                <c:formatCode>General"万"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7-4233-B40E-7BF8135A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10"/>
        <c:axId val="800314959"/>
        <c:axId val="800330351"/>
      </c:barChart>
      <c:lineChart>
        <c:grouping val="standard"/>
        <c:varyColors val="0"/>
        <c:ser>
          <c:idx val="1"/>
          <c:order val="2"/>
          <c:tx>
            <c:v>利益割合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1月</c:v>
              </c:pt>
              <c:pt idx="1">
                <c:v>2月</c:v>
              </c:pt>
              <c:pt idx="2">
                <c:v>3月</c:v>
              </c:pt>
              <c:pt idx="3">
                <c:v>4月</c:v>
              </c:pt>
              <c:pt idx="4">
                <c:v>5月</c:v>
              </c:pt>
              <c:pt idx="5">
                <c:v>6月</c:v>
              </c:pt>
              <c:pt idx="6">
                <c:v>7月</c:v>
              </c:pt>
              <c:pt idx="7">
                <c:v>8月</c:v>
              </c:pt>
              <c:pt idx="8">
                <c:v>9月</c:v>
              </c:pt>
              <c:pt idx="9">
                <c:v>10月</c:v>
              </c:pt>
              <c:pt idx="10">
                <c:v>11月</c:v>
              </c:pt>
              <c:pt idx="11">
                <c:v>12月</c:v>
              </c:pt>
            </c:strLit>
          </c:cat>
          <c:val>
            <c:numRef>
              <c:f>▶営業活動報告!$D$17:$O$17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37-4233-B40E-7BF8135A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3885056"/>
        <c:axId val="903883808"/>
      </c:lineChart>
      <c:catAx>
        <c:axId val="90388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3">
                  <a:lumMod val="20000"/>
                  <a:lumOff val="80000"/>
                  <a:alpha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83808"/>
        <c:crosses val="autoZero"/>
        <c:auto val="1"/>
        <c:lblAlgn val="ctr"/>
        <c:lblOffset val="400"/>
        <c:noMultiLvlLbl val="0"/>
      </c:catAx>
      <c:valAx>
        <c:axId val="9038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  <a:alpha val="5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3885056"/>
        <c:crosses val="autoZero"/>
        <c:crossBetween val="between"/>
      </c:valAx>
      <c:valAx>
        <c:axId val="800330351"/>
        <c:scaling>
          <c:orientation val="minMax"/>
        </c:scaling>
        <c:delete val="0"/>
        <c:axPos val="r"/>
        <c:numFmt formatCode="General&quot;万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2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00314959"/>
        <c:crosses val="max"/>
        <c:crossBetween val="between"/>
      </c:valAx>
      <c:catAx>
        <c:axId val="80031495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0330351"/>
        <c:crosses val="autoZero"/>
        <c:auto val="1"/>
        <c:lblAlgn val="ctr"/>
        <c:lblOffset val="100"/>
        <c:noMultiLvlLbl val="0"/>
      </c:catAx>
      <c:spPr>
        <a:solidFill>
          <a:schemeClr val="tx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81567002982678"/>
          <c:y val="0.91617684174940728"/>
          <c:w val="0.55823788868984869"/>
          <c:h val="6.4331271765708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24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solidFill>
        <a:schemeClr val="tx1">
          <a:lumMod val="95000"/>
          <a:lumOff val="5000"/>
        </a:schemeClr>
      </a:solidFill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DA2847F9-C229-4AB6-91D0-D05D3F7ED09E}"/>
            </a:ext>
          </a:extLst>
        </xdr:cNvPr>
        <xdr:cNvCxnSpPr/>
      </xdr:nvCxnSpPr>
      <xdr:spPr>
        <a:xfrm>
          <a:off x="371475" y="1076325"/>
          <a:ext cx="22479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1069822</xdr:colOff>
      <xdr:row>26</xdr:row>
      <xdr:rowOff>168444</xdr:rowOff>
    </xdr:from>
    <xdr:to>
      <xdr:col>23</xdr:col>
      <xdr:colOff>312525</xdr:colOff>
      <xdr:row>57</xdr:row>
      <xdr:rowOff>38541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2BB9EB89-15E4-4B76-B800-059102795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593149</xdr:colOff>
      <xdr:row>92</xdr:row>
      <xdr:rowOff>173186</xdr:rowOff>
    </xdr:from>
    <xdr:to>
      <xdr:col>19</xdr:col>
      <xdr:colOff>114013</xdr:colOff>
      <xdr:row>122</xdr:row>
      <xdr:rowOff>173182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507D518F-3B5D-4A6B-AF22-769737E11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1194090</xdr:colOff>
      <xdr:row>60</xdr:row>
      <xdr:rowOff>206378</xdr:rowOff>
    </xdr:from>
    <xdr:to>
      <xdr:col>22</xdr:col>
      <xdr:colOff>152978</xdr:colOff>
      <xdr:row>89</xdr:row>
      <xdr:rowOff>85148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D18210DF-3D0A-495E-8FF8-B1A8729F1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13607</xdr:colOff>
      <xdr:row>3</xdr:row>
      <xdr:rowOff>285750</xdr:rowOff>
    </xdr:from>
    <xdr:to>
      <xdr:col>12</xdr:col>
      <xdr:colOff>27215</xdr:colOff>
      <xdr:row>14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A8FB66-0BE9-6912-1457-378624DDBD97}"/>
            </a:ext>
          </a:extLst>
        </xdr:cNvPr>
        <xdr:cNvSpPr/>
      </xdr:nvSpPr>
      <xdr:spPr>
        <a:xfrm>
          <a:off x="6830786" y="1333500"/>
          <a:ext cx="6272893" cy="394607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85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54428</xdr:colOff>
      <xdr:row>6</xdr:row>
      <xdr:rowOff>108857</xdr:rowOff>
    </xdr:from>
    <xdr:to>
      <xdr:col>16</xdr:col>
      <xdr:colOff>13606</xdr:colOff>
      <xdr:row>11</xdr:row>
      <xdr:rowOff>190500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2DF5BCDB-5D36-8167-2F52-EEA003427DFE}"/>
            </a:ext>
          </a:extLst>
        </xdr:cNvPr>
        <xdr:cNvSpPr/>
      </xdr:nvSpPr>
      <xdr:spPr>
        <a:xfrm>
          <a:off x="14382749" y="2299607"/>
          <a:ext cx="3714750" cy="1945822"/>
        </a:xfrm>
        <a:prstGeom prst="wedgeRoundRectCallout">
          <a:avLst>
            <a:gd name="adj1" fmla="val -96997"/>
            <a:gd name="adj2" fmla="val 3243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編集可能の範囲内でお試してください。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00"/>
        </a:solidFill>
      </a:spPr>
      <a:bodyPr vertOverflow="clip" horzOverflow="clip" rtlCol="0" anchor="ctr"/>
      <a:lstStyle>
        <a:defPPr algn="l">
          <a:defRPr kumimoji="1" sz="850">
            <a:solidFill>
              <a:srgbClr val="FF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53BAD-40F5-47B4-9DFD-7C4FC1951310}">
  <sheetPr codeName="Sheet1"/>
  <dimension ref="A1:AI118"/>
  <sheetViews>
    <sheetView showGridLines="0" tabSelected="1" view="pageBreakPreview" zoomScale="70" zoomScaleNormal="85" zoomScaleSheetLayoutView="70" workbookViewId="0">
      <selection activeCell="I8" sqref="I8"/>
    </sheetView>
  </sheetViews>
  <sheetFormatPr defaultRowHeight="18.75"/>
  <cols>
    <col min="1" max="1" width="2.25" customWidth="1"/>
    <col min="2" max="2" width="4.875" customWidth="1"/>
    <col min="3" max="3" width="24.625" customWidth="1"/>
    <col min="4" max="4" width="13.875" customWidth="1"/>
    <col min="5" max="5" width="13.375" customWidth="1"/>
    <col min="6" max="6" width="13.875" customWidth="1"/>
    <col min="7" max="16" width="16.5" customWidth="1"/>
    <col min="17" max="17" width="20.375" customWidth="1"/>
    <col min="18" max="18" width="18.625" customWidth="1"/>
    <col min="19" max="19" width="2.25" customWidth="1"/>
    <col min="20" max="20" width="4.875" customWidth="1"/>
    <col min="21" max="21" width="5.125" customWidth="1"/>
    <col min="22" max="22" width="12.625" customWidth="1"/>
    <col min="23" max="23" width="16.25" customWidth="1"/>
    <col min="24" max="24" width="12.5" customWidth="1"/>
    <col min="25" max="25" width="6.625" bestFit="1" customWidth="1"/>
    <col min="27" max="27" width="2.75" customWidth="1"/>
    <col min="28" max="29" width="5" customWidth="1"/>
    <col min="30" max="30" width="12.625" customWidth="1"/>
    <col min="31" max="31" width="16.25" customWidth="1"/>
    <col min="32" max="32" width="12.625" customWidth="1"/>
    <col min="33" max="33" width="6.625" bestFit="1" customWidth="1"/>
    <col min="35" max="35" width="2.25" customWidth="1"/>
  </cols>
  <sheetData>
    <row r="1" spans="1:35" ht="12.7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42.75" thickBot="1">
      <c r="A2" s="2"/>
      <c r="B2" s="110" t="s">
        <v>33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99" t="s">
        <v>3</v>
      </c>
      <c r="R2" s="102" t="s">
        <v>49</v>
      </c>
      <c r="S2" s="95"/>
      <c r="T2" s="103" t="s">
        <v>42</v>
      </c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5"/>
      <c r="AI2" s="94"/>
    </row>
    <row r="3" spans="1:35" ht="27" customHeight="1">
      <c r="A3" s="2"/>
      <c r="B3" s="112" t="s">
        <v>34</v>
      </c>
      <c r="C3" s="113"/>
      <c r="D3" s="114" t="s">
        <v>4</v>
      </c>
      <c r="E3" s="116" t="s">
        <v>5</v>
      </c>
      <c r="F3" s="116" t="s">
        <v>6</v>
      </c>
      <c r="G3" s="116" t="s">
        <v>7</v>
      </c>
      <c r="H3" s="116" t="s">
        <v>8</v>
      </c>
      <c r="I3" s="116" t="s">
        <v>9</v>
      </c>
      <c r="J3" s="116" t="s">
        <v>10</v>
      </c>
      <c r="K3" s="116" t="s">
        <v>11</v>
      </c>
      <c r="L3" s="116" t="s">
        <v>12</v>
      </c>
      <c r="M3" s="116" t="s">
        <v>13</v>
      </c>
      <c r="N3" s="116" t="s">
        <v>14</v>
      </c>
      <c r="O3" s="116" t="s">
        <v>15</v>
      </c>
      <c r="P3" s="4" t="s">
        <v>16</v>
      </c>
      <c r="Q3" s="136" t="s">
        <v>17</v>
      </c>
      <c r="R3" s="138" t="s">
        <v>18</v>
      </c>
      <c r="S3" s="96"/>
      <c r="T3" s="106" t="s">
        <v>45</v>
      </c>
      <c r="U3" s="108" t="s">
        <v>46</v>
      </c>
      <c r="V3" s="120" t="s">
        <v>1</v>
      </c>
      <c r="W3" s="120" t="s">
        <v>0</v>
      </c>
      <c r="X3" s="120" t="s">
        <v>41</v>
      </c>
      <c r="Y3" s="108" t="s">
        <v>47</v>
      </c>
      <c r="Z3" s="120" t="s">
        <v>43</v>
      </c>
      <c r="AA3" s="121" t="s">
        <v>44</v>
      </c>
      <c r="AB3" s="108" t="s">
        <v>45</v>
      </c>
      <c r="AC3" s="108" t="s">
        <v>46</v>
      </c>
      <c r="AD3" s="120" t="s">
        <v>1</v>
      </c>
      <c r="AE3" s="120" t="s">
        <v>0</v>
      </c>
      <c r="AF3" s="120" t="s">
        <v>41</v>
      </c>
      <c r="AG3" s="108" t="s">
        <v>47</v>
      </c>
      <c r="AH3" s="140" t="s">
        <v>43</v>
      </c>
      <c r="AI3" s="2"/>
    </row>
    <row r="4" spans="1:35" ht="27.75" customHeight="1" thickBot="1">
      <c r="A4" s="2"/>
      <c r="B4" s="118" t="s">
        <v>19</v>
      </c>
      <c r="C4" s="119"/>
      <c r="D4" s="115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5" t="s">
        <v>20</v>
      </c>
      <c r="Q4" s="137"/>
      <c r="R4" s="139"/>
      <c r="S4" s="96"/>
      <c r="T4" s="107"/>
      <c r="U4" s="109"/>
      <c r="V4" s="109"/>
      <c r="W4" s="109"/>
      <c r="X4" s="109"/>
      <c r="Y4" s="109"/>
      <c r="Z4" s="109"/>
      <c r="AA4" s="122"/>
      <c r="AB4" s="109"/>
      <c r="AC4" s="109"/>
      <c r="AD4" s="109"/>
      <c r="AE4" s="109"/>
      <c r="AF4" s="109"/>
      <c r="AG4" s="109"/>
      <c r="AH4" s="141"/>
      <c r="AI4" s="2"/>
    </row>
    <row r="5" spans="1:35" ht="30.75" thickBot="1">
      <c r="A5" s="2"/>
      <c r="B5" s="54">
        <f>ROW()-4</f>
        <v>1</v>
      </c>
      <c r="C5" s="55" t="s">
        <v>21</v>
      </c>
      <c r="D5" s="61"/>
      <c r="E5" s="62"/>
      <c r="F5" s="63"/>
      <c r="G5" s="6">
        <v>10</v>
      </c>
      <c r="H5" s="142"/>
      <c r="I5" s="143"/>
      <c r="J5" s="142"/>
      <c r="K5" s="143"/>
      <c r="L5" s="142"/>
      <c r="M5" s="6"/>
      <c r="N5" s="7"/>
      <c r="O5" s="8"/>
      <c r="P5" s="9">
        <f t="shared" ref="P5:P13" si="0">SUM(D5:O5)</f>
        <v>10</v>
      </c>
      <c r="Q5" s="10"/>
      <c r="R5" s="11"/>
      <c r="S5" s="97"/>
      <c r="T5" s="86">
        <v>1</v>
      </c>
      <c r="U5" s="87">
        <v>4</v>
      </c>
      <c r="V5" s="101" t="s">
        <v>49</v>
      </c>
      <c r="W5" s="101" t="s">
        <v>49</v>
      </c>
      <c r="X5" s="91">
        <v>45413</v>
      </c>
      <c r="Y5" s="88" t="s">
        <v>2</v>
      </c>
      <c r="Z5" s="88"/>
      <c r="AA5" s="122"/>
      <c r="AB5" s="88">
        <v>19</v>
      </c>
      <c r="AC5" s="87"/>
      <c r="AD5" s="89"/>
      <c r="AE5" s="89"/>
      <c r="AF5" s="89"/>
      <c r="AG5" s="88"/>
      <c r="AH5" s="90"/>
      <c r="AI5" s="2"/>
    </row>
    <row r="6" spans="1:35" ht="30.75" thickBot="1">
      <c r="A6" s="2"/>
      <c r="B6" s="54">
        <f t="shared" ref="B6:B19" si="1">ROW()-4</f>
        <v>2</v>
      </c>
      <c r="C6" s="56" t="s">
        <v>22</v>
      </c>
      <c r="D6" s="64"/>
      <c r="E6" s="65"/>
      <c r="F6" s="66"/>
      <c r="G6" s="12">
        <v>6</v>
      </c>
      <c r="H6" s="144"/>
      <c r="I6" s="145"/>
      <c r="J6" s="151"/>
      <c r="K6" s="145"/>
      <c r="L6" s="144"/>
      <c r="M6" s="12"/>
      <c r="N6" s="13"/>
      <c r="O6" s="14"/>
      <c r="P6" s="15">
        <f>SUM(D6:O6)</f>
        <v>6</v>
      </c>
      <c r="Q6" s="16"/>
      <c r="R6" s="17"/>
      <c r="S6" s="97"/>
      <c r="T6" s="79">
        <v>2</v>
      </c>
      <c r="U6" s="87">
        <v>4</v>
      </c>
      <c r="V6" s="101" t="s">
        <v>49</v>
      </c>
      <c r="W6" s="101" t="s">
        <v>49</v>
      </c>
      <c r="X6" s="91">
        <v>45413</v>
      </c>
      <c r="Y6" s="88" t="s">
        <v>2</v>
      </c>
      <c r="Z6" s="77"/>
      <c r="AA6" s="122"/>
      <c r="AB6" s="77">
        <v>20</v>
      </c>
      <c r="AC6" s="78"/>
      <c r="AD6" s="76"/>
      <c r="AE6" s="76"/>
      <c r="AF6" s="76"/>
      <c r="AG6" s="88"/>
      <c r="AH6" s="80"/>
      <c r="AI6" s="2"/>
    </row>
    <row r="7" spans="1:35" ht="30.75" thickBot="1">
      <c r="A7" s="2"/>
      <c r="B7" s="54">
        <f t="shared" si="1"/>
        <v>3</v>
      </c>
      <c r="C7" s="56" t="s">
        <v>23</v>
      </c>
      <c r="D7" s="67"/>
      <c r="E7" s="68"/>
      <c r="F7" s="69"/>
      <c r="G7" s="18">
        <v>0</v>
      </c>
      <c r="H7" s="146"/>
      <c r="I7" s="147"/>
      <c r="J7" s="150"/>
      <c r="K7" s="147"/>
      <c r="L7" s="146"/>
      <c r="M7" s="18"/>
      <c r="N7" s="19"/>
      <c r="O7" s="20"/>
      <c r="P7" s="21">
        <f t="shared" si="0"/>
        <v>0</v>
      </c>
      <c r="Q7" s="22"/>
      <c r="R7" s="17"/>
      <c r="S7" s="97"/>
      <c r="T7" s="79">
        <v>3</v>
      </c>
      <c r="U7" s="78">
        <v>4</v>
      </c>
      <c r="V7" s="101" t="s">
        <v>49</v>
      </c>
      <c r="W7" s="101" t="s">
        <v>49</v>
      </c>
      <c r="X7" s="91">
        <v>45413</v>
      </c>
      <c r="Y7" s="88" t="s">
        <v>2</v>
      </c>
      <c r="Z7" s="77"/>
      <c r="AA7" s="122"/>
      <c r="AB7" s="77">
        <v>21</v>
      </c>
      <c r="AC7" s="78"/>
      <c r="AD7" s="76"/>
      <c r="AE7" s="76"/>
      <c r="AF7" s="76"/>
      <c r="AG7" s="88"/>
      <c r="AH7" s="80"/>
      <c r="AI7" s="2"/>
    </row>
    <row r="8" spans="1:35" ht="30.75" thickBot="1">
      <c r="A8" s="2"/>
      <c r="B8" s="54">
        <f t="shared" si="1"/>
        <v>4</v>
      </c>
      <c r="C8" s="56" t="s">
        <v>24</v>
      </c>
      <c r="D8" s="67"/>
      <c r="E8" s="68"/>
      <c r="F8" s="69"/>
      <c r="G8" s="18">
        <v>5</v>
      </c>
      <c r="H8" s="146"/>
      <c r="I8" s="147"/>
      <c r="J8" s="146"/>
      <c r="K8" s="147"/>
      <c r="L8" s="146"/>
      <c r="M8" s="18"/>
      <c r="N8" s="19"/>
      <c r="O8" s="20"/>
      <c r="P8" s="21">
        <f t="shared" si="0"/>
        <v>5</v>
      </c>
      <c r="Q8" s="22"/>
      <c r="R8" s="17"/>
      <c r="S8" s="97"/>
      <c r="T8" s="79">
        <v>4</v>
      </c>
      <c r="U8" s="78">
        <v>4</v>
      </c>
      <c r="V8" s="101" t="s">
        <v>49</v>
      </c>
      <c r="W8" s="101" t="s">
        <v>49</v>
      </c>
      <c r="X8" s="91">
        <v>45413</v>
      </c>
      <c r="Y8" s="88"/>
      <c r="Z8" s="77"/>
      <c r="AA8" s="122"/>
      <c r="AB8" s="77">
        <v>22</v>
      </c>
      <c r="AC8" s="78"/>
      <c r="AD8" s="76"/>
      <c r="AE8" s="76"/>
      <c r="AF8" s="76"/>
      <c r="AG8" s="88"/>
      <c r="AH8" s="80"/>
      <c r="AI8" s="2"/>
    </row>
    <row r="9" spans="1:35" ht="26.25" thickBot="1">
      <c r="A9" s="2"/>
      <c r="B9" s="54">
        <f t="shared" si="1"/>
        <v>5</v>
      </c>
      <c r="C9" s="56" t="s">
        <v>25</v>
      </c>
      <c r="D9" s="67"/>
      <c r="E9" s="68"/>
      <c r="F9" s="69"/>
      <c r="G9" s="18">
        <v>0</v>
      </c>
      <c r="H9" s="146"/>
      <c r="I9" s="147"/>
      <c r="J9" s="146"/>
      <c r="K9" s="147"/>
      <c r="L9" s="150"/>
      <c r="M9" s="18"/>
      <c r="N9" s="19"/>
      <c r="O9" s="20"/>
      <c r="P9" s="21">
        <f t="shared" si="0"/>
        <v>0</v>
      </c>
      <c r="Q9" s="23"/>
      <c r="R9" s="17"/>
      <c r="S9" s="97"/>
      <c r="T9" s="79">
        <v>5</v>
      </c>
      <c r="U9" s="78">
        <v>4</v>
      </c>
      <c r="V9" s="101" t="s">
        <v>49</v>
      </c>
      <c r="W9" s="101" t="s">
        <v>49</v>
      </c>
      <c r="X9" s="91">
        <v>45413</v>
      </c>
      <c r="Y9" s="88" t="s">
        <v>48</v>
      </c>
      <c r="Z9" s="77"/>
      <c r="AA9" s="122"/>
      <c r="AB9" s="77">
        <v>23</v>
      </c>
      <c r="AC9" s="78"/>
      <c r="AD9" s="76"/>
      <c r="AE9" s="76"/>
      <c r="AF9" s="76"/>
      <c r="AG9" s="88"/>
      <c r="AH9" s="80"/>
      <c r="AI9" s="2"/>
    </row>
    <row r="10" spans="1:35" ht="26.25" thickBot="1">
      <c r="A10" s="2"/>
      <c r="B10" s="54">
        <f t="shared" si="1"/>
        <v>6</v>
      </c>
      <c r="C10" s="56" t="s">
        <v>35</v>
      </c>
      <c r="D10" s="67"/>
      <c r="E10" s="68"/>
      <c r="F10" s="69"/>
      <c r="G10" s="18">
        <v>5</v>
      </c>
      <c r="H10" s="146"/>
      <c r="I10" s="147"/>
      <c r="J10" s="146"/>
      <c r="K10" s="147"/>
      <c r="L10" s="146"/>
      <c r="M10" s="18"/>
      <c r="N10" s="19"/>
      <c r="O10" s="20"/>
      <c r="P10" s="21">
        <f t="shared" si="0"/>
        <v>5</v>
      </c>
      <c r="Q10" s="23"/>
      <c r="R10" s="17"/>
      <c r="S10" s="97"/>
      <c r="T10" s="79">
        <v>6</v>
      </c>
      <c r="U10" s="78"/>
      <c r="V10" s="77"/>
      <c r="W10" s="77"/>
      <c r="X10" s="91"/>
      <c r="Y10" s="88"/>
      <c r="Z10" s="77"/>
      <c r="AA10" s="122"/>
      <c r="AB10" s="77">
        <v>24</v>
      </c>
      <c r="AC10" s="78"/>
      <c r="AD10" s="76"/>
      <c r="AE10" s="76"/>
      <c r="AF10" s="76"/>
      <c r="AG10" s="88"/>
      <c r="AH10" s="80"/>
      <c r="AI10" s="2"/>
    </row>
    <row r="11" spans="1:35" ht="30.75" thickBot="1">
      <c r="A11" s="2"/>
      <c r="B11" s="54">
        <f t="shared" si="1"/>
        <v>7</v>
      </c>
      <c r="C11" s="56" t="s">
        <v>27</v>
      </c>
      <c r="D11" s="70"/>
      <c r="E11" s="71"/>
      <c r="F11" s="72"/>
      <c r="G11" s="24">
        <v>20</v>
      </c>
      <c r="H11" s="148"/>
      <c r="I11" s="149"/>
      <c r="J11" s="148"/>
      <c r="K11" s="149"/>
      <c r="L11" s="148"/>
      <c r="M11" s="24"/>
      <c r="N11" s="25"/>
      <c r="O11" s="26"/>
      <c r="P11" s="27">
        <f>SUM(D11:O11)</f>
        <v>20</v>
      </c>
      <c r="Q11" s="28"/>
      <c r="R11" s="17"/>
      <c r="S11" s="97"/>
      <c r="T11" s="79">
        <v>7</v>
      </c>
      <c r="U11" s="78"/>
      <c r="V11" s="77"/>
      <c r="W11" s="77"/>
      <c r="X11" s="91"/>
      <c r="Y11" s="88"/>
      <c r="Z11" s="77"/>
      <c r="AA11" s="122"/>
      <c r="AB11" s="77">
        <v>25</v>
      </c>
      <c r="AC11" s="78"/>
      <c r="AD11" s="76"/>
      <c r="AE11" s="76"/>
      <c r="AF11" s="76"/>
      <c r="AG11" s="88"/>
      <c r="AH11" s="80"/>
      <c r="AI11" s="2"/>
    </row>
    <row r="12" spans="1:35" ht="30.75" thickBot="1">
      <c r="A12" s="2"/>
      <c r="B12" s="54">
        <f t="shared" si="1"/>
        <v>8</v>
      </c>
      <c r="C12" s="56" t="s">
        <v>26</v>
      </c>
      <c r="D12" s="67"/>
      <c r="E12" s="68"/>
      <c r="F12" s="69"/>
      <c r="G12" s="18">
        <v>0</v>
      </c>
      <c r="H12" s="146"/>
      <c r="I12" s="147"/>
      <c r="J12" s="146"/>
      <c r="K12" s="147"/>
      <c r="L12" s="146"/>
      <c r="M12" s="18"/>
      <c r="N12" s="19"/>
      <c r="O12" s="20"/>
      <c r="P12" s="21">
        <f t="shared" si="0"/>
        <v>0</v>
      </c>
      <c r="Q12" s="22"/>
      <c r="R12" s="17"/>
      <c r="S12" s="97"/>
      <c r="T12" s="79">
        <v>8</v>
      </c>
      <c r="U12" s="78"/>
      <c r="V12" s="77"/>
      <c r="W12" s="77"/>
      <c r="X12" s="91"/>
      <c r="Y12" s="88"/>
      <c r="Z12" s="77"/>
      <c r="AA12" s="122"/>
      <c r="AB12" s="77">
        <v>26</v>
      </c>
      <c r="AC12" s="78"/>
      <c r="AD12" s="76"/>
      <c r="AE12" s="76"/>
      <c r="AF12" s="76"/>
      <c r="AG12" s="88"/>
      <c r="AH12" s="80"/>
      <c r="AI12" s="2"/>
    </row>
    <row r="13" spans="1:35" ht="30.75" thickBot="1">
      <c r="A13" s="2"/>
      <c r="B13" s="54">
        <f t="shared" si="1"/>
        <v>9</v>
      </c>
      <c r="C13" s="57" t="s">
        <v>28</v>
      </c>
      <c r="D13" s="70"/>
      <c r="E13" s="71"/>
      <c r="F13" s="72"/>
      <c r="G13" s="24">
        <v>0</v>
      </c>
      <c r="H13" s="148"/>
      <c r="I13" s="149"/>
      <c r="J13" s="148"/>
      <c r="K13" s="149"/>
      <c r="L13" s="148"/>
      <c r="M13" s="24"/>
      <c r="N13" s="25"/>
      <c r="O13" s="24"/>
      <c r="P13" s="27">
        <f t="shared" si="0"/>
        <v>0</v>
      </c>
      <c r="Q13" s="22"/>
      <c r="R13" s="17"/>
      <c r="S13" s="97"/>
      <c r="T13" s="79">
        <v>9</v>
      </c>
      <c r="U13" s="78"/>
      <c r="V13" s="77"/>
      <c r="W13" s="77"/>
      <c r="X13" s="91"/>
      <c r="Y13" s="88"/>
      <c r="Z13" s="77"/>
      <c r="AA13" s="122"/>
      <c r="AB13" s="77">
        <v>27</v>
      </c>
      <c r="AC13" s="78"/>
      <c r="AD13" s="76"/>
      <c r="AE13" s="76"/>
      <c r="AF13" s="76"/>
      <c r="AG13" s="88"/>
      <c r="AH13" s="80"/>
      <c r="AI13" s="2"/>
    </row>
    <row r="14" spans="1:35" ht="26.25" thickBot="1">
      <c r="A14" s="2"/>
      <c r="B14" s="54">
        <f t="shared" si="1"/>
        <v>10</v>
      </c>
      <c r="C14" s="58" t="s">
        <v>29</v>
      </c>
      <c r="D14" s="73"/>
      <c r="E14" s="74"/>
      <c r="F14" s="75"/>
      <c r="G14" s="18">
        <v>0</v>
      </c>
      <c r="H14" s="146"/>
      <c r="I14" s="147"/>
      <c r="J14" s="146"/>
      <c r="K14" s="147"/>
      <c r="L14" s="146"/>
      <c r="M14" s="18"/>
      <c r="N14" s="19"/>
      <c r="O14" s="18"/>
      <c r="P14" s="60">
        <f>SUM(D14:O14)</f>
        <v>0</v>
      </c>
      <c r="Q14" s="37"/>
      <c r="R14" s="38"/>
      <c r="S14" s="97"/>
      <c r="T14" s="79">
        <v>10</v>
      </c>
      <c r="U14" s="78"/>
      <c r="V14" s="77"/>
      <c r="W14" s="77"/>
      <c r="X14" s="92"/>
      <c r="Y14" s="88"/>
      <c r="Z14" s="77"/>
      <c r="AA14" s="122"/>
      <c r="AB14" s="77">
        <v>28</v>
      </c>
      <c r="AC14" s="78"/>
      <c r="AD14" s="76"/>
      <c r="AE14" s="76"/>
      <c r="AF14" s="76"/>
      <c r="AG14" s="88"/>
      <c r="AH14" s="80"/>
      <c r="AI14" s="2"/>
    </row>
    <row r="15" spans="1:35" ht="30.75" thickBot="1">
      <c r="A15" s="2"/>
      <c r="B15" s="54">
        <f t="shared" si="1"/>
        <v>11</v>
      </c>
      <c r="C15" s="56" t="s">
        <v>38</v>
      </c>
      <c r="D15" s="33">
        <f t="shared" ref="D15:P15" si="2">SUM(D7:D9)+D14</f>
        <v>0</v>
      </c>
      <c r="E15" s="34">
        <f t="shared" si="2"/>
        <v>0</v>
      </c>
      <c r="F15" s="33">
        <f t="shared" si="2"/>
        <v>0</v>
      </c>
      <c r="G15" s="34">
        <f t="shared" si="2"/>
        <v>5</v>
      </c>
      <c r="H15" s="33">
        <f t="shared" si="2"/>
        <v>0</v>
      </c>
      <c r="I15" s="34">
        <f t="shared" si="2"/>
        <v>0</v>
      </c>
      <c r="J15" s="33">
        <f t="shared" si="2"/>
        <v>0</v>
      </c>
      <c r="K15" s="34">
        <f t="shared" si="2"/>
        <v>0</v>
      </c>
      <c r="L15" s="33">
        <f t="shared" si="2"/>
        <v>0</v>
      </c>
      <c r="M15" s="34">
        <f t="shared" si="2"/>
        <v>0</v>
      </c>
      <c r="N15" s="33">
        <f t="shared" si="2"/>
        <v>0</v>
      </c>
      <c r="O15" s="34">
        <f t="shared" si="2"/>
        <v>0</v>
      </c>
      <c r="P15" s="21">
        <f t="shared" si="2"/>
        <v>5</v>
      </c>
      <c r="Q15" s="35"/>
      <c r="R15" s="17"/>
      <c r="S15" s="97"/>
      <c r="T15" s="79">
        <v>11</v>
      </c>
      <c r="U15" s="78"/>
      <c r="V15" s="77"/>
      <c r="W15" s="77"/>
      <c r="X15" s="92"/>
      <c r="Y15" s="88"/>
      <c r="Z15" s="77"/>
      <c r="AA15" s="122"/>
      <c r="AB15" s="77">
        <v>29</v>
      </c>
      <c r="AC15" s="78"/>
      <c r="AD15" s="76"/>
      <c r="AE15" s="76"/>
      <c r="AF15" s="76"/>
      <c r="AG15" s="88"/>
      <c r="AH15" s="80"/>
      <c r="AI15" s="2"/>
    </row>
    <row r="16" spans="1:35" ht="26.25" thickBot="1">
      <c r="A16" s="2"/>
      <c r="B16" s="54">
        <f t="shared" si="1"/>
        <v>12</v>
      </c>
      <c r="C16" s="56" t="s">
        <v>36</v>
      </c>
      <c r="D16" s="25">
        <f>D11-D13</f>
        <v>0</v>
      </c>
      <c r="E16" s="25">
        <f t="shared" ref="E16:O16" si="3">E11-E13</f>
        <v>0</v>
      </c>
      <c r="F16" s="25">
        <f t="shared" si="3"/>
        <v>0</v>
      </c>
      <c r="G16" s="25">
        <f t="shared" si="3"/>
        <v>20</v>
      </c>
      <c r="H16" s="25">
        <f t="shared" si="3"/>
        <v>0</v>
      </c>
      <c r="I16" s="25">
        <f t="shared" si="3"/>
        <v>0</v>
      </c>
      <c r="J16" s="25">
        <f t="shared" si="3"/>
        <v>0</v>
      </c>
      <c r="K16" s="25">
        <f t="shared" si="3"/>
        <v>0</v>
      </c>
      <c r="L16" s="25">
        <f t="shared" si="3"/>
        <v>0</v>
      </c>
      <c r="M16" s="25">
        <f t="shared" si="3"/>
        <v>0</v>
      </c>
      <c r="N16" s="25">
        <f t="shared" si="3"/>
        <v>0</v>
      </c>
      <c r="O16" s="25">
        <f t="shared" si="3"/>
        <v>0</v>
      </c>
      <c r="P16" s="27">
        <f>P11-P13</f>
        <v>20</v>
      </c>
      <c r="Q16" s="29"/>
      <c r="R16" s="17"/>
      <c r="S16" s="97"/>
      <c r="T16" s="79">
        <v>12</v>
      </c>
      <c r="U16" s="78"/>
      <c r="V16" s="77"/>
      <c r="W16" s="77"/>
      <c r="X16" s="92"/>
      <c r="Y16" s="88"/>
      <c r="Z16" s="77"/>
      <c r="AA16" s="122"/>
      <c r="AB16" s="77">
        <v>30</v>
      </c>
      <c r="AC16" s="78"/>
      <c r="AD16" s="76"/>
      <c r="AE16" s="76"/>
      <c r="AF16" s="76"/>
      <c r="AG16" s="88"/>
      <c r="AH16" s="80"/>
      <c r="AI16" s="2"/>
    </row>
    <row r="17" spans="1:35" ht="30.75" thickBot="1">
      <c r="A17" s="2"/>
      <c r="B17" s="54">
        <f t="shared" si="1"/>
        <v>13</v>
      </c>
      <c r="C17" s="57" t="s">
        <v>37</v>
      </c>
      <c r="D17" s="30">
        <f>IF(D13=0,(D11/10),IF(D11=0,(D13/-10),(D11-D13)/D13))</f>
        <v>0</v>
      </c>
      <c r="E17" s="30">
        <f t="shared" ref="E17:O17" si="4">IF(E13=0,(E11/10),IF(E11=0,(E13/-10),(E11-E13)/E13))</f>
        <v>0</v>
      </c>
      <c r="F17" s="30">
        <f t="shared" si="4"/>
        <v>0</v>
      </c>
      <c r="G17" s="30">
        <f t="shared" si="4"/>
        <v>2</v>
      </c>
      <c r="H17" s="30">
        <f t="shared" si="4"/>
        <v>0</v>
      </c>
      <c r="I17" s="30">
        <f t="shared" si="4"/>
        <v>0</v>
      </c>
      <c r="J17" s="30">
        <f t="shared" si="4"/>
        <v>0</v>
      </c>
      <c r="K17" s="30">
        <f t="shared" si="4"/>
        <v>0</v>
      </c>
      <c r="L17" s="30">
        <f t="shared" si="4"/>
        <v>0</v>
      </c>
      <c r="M17" s="30">
        <f t="shared" si="4"/>
        <v>0</v>
      </c>
      <c r="N17" s="30">
        <f t="shared" si="4"/>
        <v>0</v>
      </c>
      <c r="O17" s="30">
        <f t="shared" si="4"/>
        <v>0</v>
      </c>
      <c r="P17" s="32">
        <f>IF(P13=0,(P11/10),IF(P11=0,(P13/-10),(P11-P13)/P13))</f>
        <v>2</v>
      </c>
      <c r="Q17" s="22"/>
      <c r="R17" s="17"/>
      <c r="S17" s="97"/>
      <c r="T17" s="79">
        <v>13</v>
      </c>
      <c r="U17" s="78"/>
      <c r="V17" s="77"/>
      <c r="W17" s="77"/>
      <c r="X17" s="92"/>
      <c r="Y17" s="88"/>
      <c r="Z17" s="77"/>
      <c r="AA17" s="122"/>
      <c r="AB17" s="77">
        <v>31</v>
      </c>
      <c r="AC17" s="78"/>
      <c r="AD17" s="76"/>
      <c r="AE17" s="76"/>
      <c r="AF17" s="76"/>
      <c r="AG17" s="88"/>
      <c r="AH17" s="80"/>
      <c r="AI17" s="2"/>
    </row>
    <row r="18" spans="1:35" ht="30.75" thickBot="1">
      <c r="A18" s="2"/>
      <c r="B18" s="54">
        <f t="shared" si="1"/>
        <v>14</v>
      </c>
      <c r="C18" s="56" t="s">
        <v>39</v>
      </c>
      <c r="D18" s="30">
        <f t="shared" ref="D18:O18" si="5">IFERROR(D15/D6,0)</f>
        <v>0</v>
      </c>
      <c r="E18" s="31">
        <f t="shared" si="5"/>
        <v>0</v>
      </c>
      <c r="F18" s="30">
        <f t="shared" si="5"/>
        <v>0</v>
      </c>
      <c r="G18" s="31">
        <f t="shared" si="5"/>
        <v>0.83333333333333337</v>
      </c>
      <c r="H18" s="30">
        <f t="shared" si="5"/>
        <v>0</v>
      </c>
      <c r="I18" s="31">
        <f t="shared" si="5"/>
        <v>0</v>
      </c>
      <c r="J18" s="30">
        <f t="shared" si="5"/>
        <v>0</v>
      </c>
      <c r="K18" s="31">
        <f t="shared" si="5"/>
        <v>0</v>
      </c>
      <c r="L18" s="30">
        <f t="shared" si="5"/>
        <v>0</v>
      </c>
      <c r="M18" s="31">
        <f t="shared" si="5"/>
        <v>0</v>
      </c>
      <c r="N18" s="30">
        <f t="shared" si="5"/>
        <v>0</v>
      </c>
      <c r="O18" s="31">
        <f t="shared" si="5"/>
        <v>0</v>
      </c>
      <c r="P18" s="32">
        <f>SUM(D18:O18)/12</f>
        <v>6.9444444444444448E-2</v>
      </c>
      <c r="Q18" s="36"/>
      <c r="R18" s="17"/>
      <c r="S18" s="97"/>
      <c r="T18" s="79">
        <v>14</v>
      </c>
      <c r="U18" s="78"/>
      <c r="V18" s="77"/>
      <c r="W18" s="77"/>
      <c r="X18" s="92"/>
      <c r="Y18" s="88"/>
      <c r="Z18" s="77"/>
      <c r="AA18" s="122"/>
      <c r="AB18" s="77">
        <v>32</v>
      </c>
      <c r="AC18" s="78"/>
      <c r="AD18" s="76"/>
      <c r="AE18" s="76"/>
      <c r="AF18" s="76"/>
      <c r="AG18" s="88"/>
      <c r="AH18" s="80"/>
      <c r="AI18" s="2"/>
    </row>
    <row r="19" spans="1:35" ht="26.25" thickBot="1">
      <c r="A19" s="2"/>
      <c r="B19" s="54">
        <f t="shared" si="1"/>
        <v>15</v>
      </c>
      <c r="C19" s="59" t="s">
        <v>40</v>
      </c>
      <c r="D19" s="39">
        <v>0</v>
      </c>
      <c r="E19" s="39">
        <v>0</v>
      </c>
      <c r="F19" s="39">
        <v>0</v>
      </c>
      <c r="G19" s="39">
        <f t="shared" ref="G19:O19" si="6">F19-F12+F8+G7+E9</f>
        <v>0</v>
      </c>
      <c r="H19" s="39">
        <f t="shared" si="6"/>
        <v>5</v>
      </c>
      <c r="I19" s="39">
        <f t="shared" si="6"/>
        <v>5</v>
      </c>
      <c r="J19" s="39">
        <f t="shared" si="6"/>
        <v>5</v>
      </c>
      <c r="K19" s="39">
        <f t="shared" si="6"/>
        <v>5</v>
      </c>
      <c r="L19" s="39">
        <f t="shared" si="6"/>
        <v>5</v>
      </c>
      <c r="M19" s="39">
        <f t="shared" si="6"/>
        <v>5</v>
      </c>
      <c r="N19" s="39">
        <f t="shared" si="6"/>
        <v>5</v>
      </c>
      <c r="O19" s="39">
        <f t="shared" si="6"/>
        <v>5</v>
      </c>
      <c r="P19" s="40">
        <v>0</v>
      </c>
      <c r="Q19" s="41"/>
      <c r="R19" s="42"/>
      <c r="S19" s="97"/>
      <c r="T19" s="79">
        <v>15</v>
      </c>
      <c r="U19" s="78"/>
      <c r="V19" s="77"/>
      <c r="W19" s="77"/>
      <c r="X19" s="92"/>
      <c r="Y19" s="88"/>
      <c r="Z19" s="77"/>
      <c r="AA19" s="122"/>
      <c r="AB19" s="77">
        <v>33</v>
      </c>
      <c r="AC19" s="78"/>
      <c r="AD19" s="76"/>
      <c r="AE19" s="76"/>
      <c r="AF19" s="76"/>
      <c r="AG19" s="88"/>
      <c r="AH19" s="80"/>
      <c r="AI19" s="2"/>
    </row>
    <row r="20" spans="1:35" ht="24">
      <c r="A20" s="2"/>
      <c r="B20" s="124" t="s">
        <v>30</v>
      </c>
      <c r="C20" s="125"/>
      <c r="D20" s="43"/>
      <c r="E20" s="44"/>
      <c r="F20" s="44"/>
      <c r="G20" s="45"/>
      <c r="H20" s="44"/>
      <c r="I20" s="45"/>
      <c r="J20" s="45"/>
      <c r="K20" s="45"/>
      <c r="L20" s="44"/>
      <c r="M20" s="44"/>
      <c r="N20" s="44"/>
      <c r="O20" s="45"/>
      <c r="P20" s="46"/>
      <c r="Q20" s="126"/>
      <c r="R20" s="127"/>
      <c r="S20" s="98"/>
      <c r="T20" s="79">
        <v>16</v>
      </c>
      <c r="U20" s="78"/>
      <c r="V20" s="77"/>
      <c r="W20" s="77"/>
      <c r="X20" s="92"/>
      <c r="Y20" s="88"/>
      <c r="Z20" s="77"/>
      <c r="AA20" s="122"/>
      <c r="AB20" s="77">
        <v>34</v>
      </c>
      <c r="AC20" s="78"/>
      <c r="AD20" s="76"/>
      <c r="AE20" s="76"/>
      <c r="AF20" s="76"/>
      <c r="AG20" s="88"/>
      <c r="AH20" s="80"/>
      <c r="AI20" s="2"/>
    </row>
    <row r="21" spans="1:35" ht="24">
      <c r="A21" s="2"/>
      <c r="B21" s="132" t="s">
        <v>31</v>
      </c>
      <c r="C21" s="133"/>
      <c r="D21" s="47"/>
      <c r="E21" s="48"/>
      <c r="F21" s="48"/>
      <c r="G21" s="49"/>
      <c r="H21" s="48"/>
      <c r="I21" s="49"/>
      <c r="J21" s="48"/>
      <c r="K21" s="48"/>
      <c r="L21" s="48"/>
      <c r="M21" s="48"/>
      <c r="N21" s="48"/>
      <c r="O21" s="49"/>
      <c r="P21" s="50"/>
      <c r="Q21" s="128"/>
      <c r="R21" s="129"/>
      <c r="S21" s="98"/>
      <c r="T21" s="79">
        <v>17</v>
      </c>
      <c r="U21" s="78"/>
      <c r="V21" s="77"/>
      <c r="W21" s="77"/>
      <c r="X21" s="92"/>
      <c r="Y21" s="88"/>
      <c r="Z21" s="77"/>
      <c r="AA21" s="122"/>
      <c r="AB21" s="77">
        <v>35</v>
      </c>
      <c r="AC21" s="78"/>
      <c r="AD21" s="76"/>
      <c r="AE21" s="76"/>
      <c r="AF21" s="76"/>
      <c r="AG21" s="88"/>
      <c r="AH21" s="80"/>
      <c r="AI21" s="2"/>
    </row>
    <row r="22" spans="1:35" ht="24.75" thickBot="1">
      <c r="A22" s="2"/>
      <c r="B22" s="134" t="s">
        <v>32</v>
      </c>
      <c r="C22" s="135"/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  <c r="Q22" s="130"/>
      <c r="R22" s="131"/>
      <c r="S22" s="98"/>
      <c r="T22" s="81">
        <v>18</v>
      </c>
      <c r="U22" s="82"/>
      <c r="V22" s="83"/>
      <c r="W22" s="83"/>
      <c r="X22" s="93"/>
      <c r="Y22" s="83"/>
      <c r="Z22" s="83"/>
      <c r="AA22" s="123"/>
      <c r="AB22" s="83">
        <v>36</v>
      </c>
      <c r="AC22" s="82"/>
      <c r="AD22" s="84"/>
      <c r="AE22" s="84"/>
      <c r="AF22" s="84"/>
      <c r="AG22" s="83"/>
      <c r="AH22" s="85"/>
      <c r="AI22" s="2"/>
    </row>
    <row r="23" spans="1:35" ht="13.5" customHeight="1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3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118" spans="12:13">
      <c r="L118" s="100"/>
      <c r="M118" s="100"/>
    </row>
  </sheetData>
  <sheetProtection algorithmName="SHA-512" hashValue="+bY/zAyQ/BfxpxPeeacmff8ruKJa+KRsn9Q/LcULRwYyhc0upS03Bu8d/l9ILZAJCeCNynvQT64IReXklgQd2g==" saltValue="tIth9zZmICIYreJkkleo7w==" spinCount="100000" sheet="1" objects="1" scenarios="1" selectLockedCells="1"/>
  <mergeCells count="37">
    <mergeCell ref="AH3:AH4"/>
    <mergeCell ref="AB3:AB4"/>
    <mergeCell ref="AD3:AD4"/>
    <mergeCell ref="AE3:AE4"/>
    <mergeCell ref="AF3:AF4"/>
    <mergeCell ref="AG3:AG4"/>
    <mergeCell ref="U3:U4"/>
    <mergeCell ref="V3:V4"/>
    <mergeCell ref="W3:W4"/>
    <mergeCell ref="Y3:Y4"/>
    <mergeCell ref="Z3:Z4"/>
    <mergeCell ref="B20:C20"/>
    <mergeCell ref="Q20:R22"/>
    <mergeCell ref="B21:C21"/>
    <mergeCell ref="B22:C22"/>
    <mergeCell ref="L3:L4"/>
    <mergeCell ref="M3:M4"/>
    <mergeCell ref="N3:N4"/>
    <mergeCell ref="O3:O4"/>
    <mergeCell ref="Q3:Q4"/>
    <mergeCell ref="R3:R4"/>
    <mergeCell ref="T2:AH2"/>
    <mergeCell ref="T3:T4"/>
    <mergeCell ref="AC3:AC4"/>
    <mergeCell ref="B2:P2"/>
    <mergeCell ref="B3:C3"/>
    <mergeCell ref="D3:D4"/>
    <mergeCell ref="E3:E4"/>
    <mergeCell ref="F3:F4"/>
    <mergeCell ref="G3:G4"/>
    <mergeCell ref="H3:H4"/>
    <mergeCell ref="I3:I4"/>
    <mergeCell ref="J3:J4"/>
    <mergeCell ref="K3:K4"/>
    <mergeCell ref="B4:C4"/>
    <mergeCell ref="X3:X4"/>
    <mergeCell ref="AA3:AA22"/>
  </mergeCells>
  <phoneticPr fontId="1"/>
  <conditionalFormatting sqref="D15:O16">
    <cfRule type="cellIs" dxfId="0" priority="1" operator="lessThan">
      <formula>0</formula>
    </cfRule>
  </conditionalFormatting>
  <dataValidations count="1">
    <dataValidation type="list" allowBlank="1" showInputMessage="1" showErrorMessage="1" sqref="Y5:Y21 AG5:AG22" xr:uid="{9D0EE172-136B-4D55-8E4C-E70882A4E11E}">
      <formula1>"〇,△"</formula1>
    </dataValidation>
  </dataValidations>
  <pageMargins left="0.7" right="0.7" top="0.75" bottom="0.75" header="0.3" footer="0.3"/>
  <pageSetup paperSize="9" scale="19" orientation="portrait" horizontalDpi="0" verticalDpi="0" r:id="rId1"/>
  <ignoredErrors>
    <ignoredError sqref="G15:I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▶営業活動報告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MASANORI TAKAI</dc:creator>
  <cp:lastModifiedBy>MASANORI TAKAI</cp:lastModifiedBy>
  <cp:lastPrinted>2024-09-05T05:31:05Z</cp:lastPrinted>
  <dcterms:created xsi:type="dcterms:W3CDTF">2015-06-05T18:19:34Z</dcterms:created>
  <dcterms:modified xsi:type="dcterms:W3CDTF">2024-09-06T05:12:54Z</dcterms:modified>
</cp:coreProperties>
</file>